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Funding round" sheetId="2" state="visible" r:id="rId2"/>
    <sheet name="Revenue multiple" sheetId="3" state="visible" r:id="rId3"/>
    <sheet name="Scorecard" sheetId="4" state="visible" r:id="rId4"/>
    <sheet name="Berku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;($#,##0);&quot;-&quot;"/>
    <numFmt numFmtId="165" formatCode="0.0%"/>
    <numFmt numFmtId="166" formatCode="0.00&quot;x&quot;"/>
    <numFmt numFmtId="167" formatCode="0.000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4" fontId="5" fillId="0" borderId="0" pivotButton="0" quotePrefix="0" xfId="0"/>
    <xf numFmtId="166" fontId="4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right"/>
    </xf>
    <xf numFmtId="3" fontId="3" fillId="0" borderId="0" pivotButton="0" quotePrefix="0" xfId="0"/>
    <xf numFmtId="166" fontId="3" fillId="0" borderId="0" pivotButton="0" quotePrefix="0" xfId="0"/>
    <xf numFmtId="164" fontId="3" fillId="0" borderId="0" pivotButton="0" quotePrefix="0" xfId="0"/>
    <xf numFmtId="0" fontId="5" fillId="3" borderId="1" pivotButton="0" quotePrefix="0" xfId="0"/>
    <xf numFmtId="3" fontId="5" fillId="3" borderId="1" pivotButton="0" quotePrefix="0" xfId="0"/>
    <xf numFmtId="166" fontId="5" fillId="3" borderId="1" pivotButton="0" quotePrefix="0" xfId="0"/>
    <xf numFmtId="164" fontId="5" fillId="3" borderId="1" pivotButton="0" quotePrefix="0" xfId="0"/>
    <xf numFmtId="9" fontId="3" fillId="0" borderId="0" pivotButton="0" quotePrefix="0" xfId="0"/>
    <xf numFmtId="9" fontId="4" fillId="0" borderId="0" pivotButton="0" quotePrefix="0" xfId="0"/>
    <xf numFmtId="167" fontId="3" fillId="0" borderId="0" pivotButton="0" quotePrefix="0" xfId="0"/>
    <xf numFmtId="9" fontId="5" fillId="0" borderId="0" pivotButton="0" quotePrefix="0" xfId="0"/>
    <xf numFmtId="167" fontId="5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164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startup valuation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Raising a priced round? On Funding round, enter the amount and the ownership investors get to see pre-money and post-money valuation.</t>
        </is>
      </c>
    </row>
    <row r="6">
      <c r="A6" s="4" t="n">
        <v>2</v>
      </c>
      <c r="B6" s="5" t="inlineStr">
        <is>
          <t>Have revenue? On Revenue multiple, enter annual revenue and a multiple. The benchmark table shows what listed companies trade at by industry.</t>
        </is>
      </c>
    </row>
    <row r="7">
      <c r="A7" s="4" t="n">
        <v>3</v>
      </c>
      <c r="B7" s="5" t="inlineStr">
        <is>
          <t>Pre-revenue? Use Scorecard: enter the average pre-money valuation of similar deals in your region, then how you compare on each factor.</t>
        </is>
      </c>
    </row>
    <row r="8">
      <c r="A8" s="4" t="n">
        <v>4</v>
      </c>
      <c r="B8" s="5" t="inlineStr">
        <is>
          <t>Or use Berkus: give each of the five elements a value up to $500,000.</t>
        </is>
      </c>
    </row>
    <row r="9">
      <c r="A9" s="4" t="n">
        <v>5</v>
      </c>
      <c r="B9" s="5" t="inlineStr">
        <is>
          <t>Compare the answers. A range from two or three methods is more useful than one number.</t>
        </is>
      </c>
    </row>
    <row r="11">
      <c r="A11" s="3" t="inlineStr">
        <is>
          <t>Notes</t>
        </is>
      </c>
    </row>
    <row r="12">
      <c r="B12" s="5" t="inlineStr">
        <is>
          <t>A calculator gives a starting point for a negotiation. The valuation is what founders and investors agree, set out in the signed documents.</t>
        </is>
      </c>
    </row>
    <row r="13">
      <c r="B13" s="5" t="inlineStr">
        <is>
          <t>Post-money = amount raised / investor ownership. Pre-money = post-money - amount raised.</t>
        </is>
      </c>
    </row>
    <row r="14">
      <c r="B14" s="5" t="inlineStr">
        <is>
          <t>Scorecard: sum of (weight x your comparison), times the average pre-money valuation of comparable deals.</t>
        </is>
      </c>
    </row>
    <row r="15">
      <c r="B15" s="5" t="inlineStr">
        <is>
          <t>Example figures are illustrative.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" t="inlineStr">
        <is>
          <t>Pre-money and post-money valuation</t>
        </is>
      </c>
    </row>
    <row r="2">
      <c r="A2" s="2" t="inlineStr">
        <is>
          <t>Blue cells are inputs.</t>
        </is>
      </c>
    </row>
    <row r="4">
      <c r="A4" s="6" t="inlineStr">
        <is>
          <t>Amount raised</t>
        </is>
      </c>
      <c r="B4" s="7" t="n">
        <v>2000000</v>
      </c>
    </row>
    <row r="5">
      <c r="A5" s="6" t="inlineStr">
        <is>
          <t>Ownership the investors get</t>
        </is>
      </c>
      <c r="B5" s="8" t="n">
        <v>0.2</v>
      </c>
    </row>
    <row r="7">
      <c r="A7" s="4" t="inlineStr">
        <is>
          <t>Post-money valuation</t>
        </is>
      </c>
      <c r="B7" s="9">
        <f>IF(B5=0,"",B4/B5)</f>
        <v/>
      </c>
    </row>
    <row r="8">
      <c r="A8" s="4" t="inlineStr">
        <is>
          <t>Pre-money valuation</t>
        </is>
      </c>
      <c r="B8" s="9">
        <f>IF(B5=0,"",B7-B4)</f>
        <v/>
      </c>
    </row>
    <row r="10">
      <c r="A10" s="6" t="inlineStr">
        <is>
          <t>Post-money = amount raised / ownership. Pre-money = post-money - amount raised.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6" customWidth="1" min="3" max="3"/>
    <col width="20" customWidth="1" min="4" max="4"/>
  </cols>
  <sheetData>
    <row r="1">
      <c r="A1" s="1" t="inlineStr">
        <is>
          <t>Valuation from revenue</t>
        </is>
      </c>
    </row>
    <row r="2">
      <c r="A2" s="2" t="inlineStr">
        <is>
          <t>Annual revenue (or annual recurring revenue) times a multiple.</t>
        </is>
      </c>
    </row>
    <row r="4">
      <c r="A4" s="6" t="inlineStr">
        <is>
          <t>Annual revenue</t>
        </is>
      </c>
      <c r="B4" s="7" t="n">
        <v>1200000</v>
      </c>
    </row>
    <row r="5">
      <c r="A5" s="6" t="inlineStr">
        <is>
          <t>Revenue multiple</t>
        </is>
      </c>
      <c r="B5" s="10" t="n">
        <v>5</v>
      </c>
    </row>
    <row r="6">
      <c r="A6" s="4" t="inlineStr">
        <is>
          <t>Valuation</t>
        </is>
      </c>
      <c r="B6" s="9">
        <f>B4*B5</f>
        <v/>
      </c>
    </row>
    <row r="8">
      <c r="A8" s="3" t="inlineStr">
        <is>
          <t>Benchmark: EV/Sales, US listed companies, January 2026</t>
        </is>
      </c>
    </row>
    <row r="9">
      <c r="A9" s="11" t="inlineStr">
        <is>
          <t>Industry</t>
        </is>
      </c>
      <c r="B9" s="12" t="inlineStr">
        <is>
          <t>Firms</t>
        </is>
      </c>
      <c r="C9" s="12" t="inlineStr">
        <is>
          <t>EV/Sales</t>
        </is>
      </c>
      <c r="D9" s="12" t="inlineStr">
        <is>
          <t>Revenue x EV/Sales</t>
        </is>
      </c>
    </row>
    <row r="10">
      <c r="A10" s="6" t="inlineStr">
        <is>
          <t>Software (system and application)</t>
        </is>
      </c>
      <c r="B10" s="13" t="n">
        <v>309</v>
      </c>
      <c r="C10" s="14" t="n">
        <v>11.41</v>
      </c>
      <c r="D10" s="15">
        <f>$B$4*C10</f>
        <v/>
      </c>
    </row>
    <row r="11">
      <c r="A11" s="6" t="inlineStr">
        <is>
          <t>Software (internet)</t>
        </is>
      </c>
      <c r="B11" s="13" t="n">
        <v>29</v>
      </c>
      <c r="C11" s="14" t="n">
        <v>9.56</v>
      </c>
      <c r="D11" s="15">
        <f>$B$4*C11</f>
        <v/>
      </c>
    </row>
    <row r="12">
      <c r="A12" s="6" t="inlineStr">
        <is>
          <t>Biotechnology</t>
        </is>
      </c>
      <c r="B12" s="13" t="n">
        <v>496</v>
      </c>
      <c r="C12" s="14" t="n">
        <v>7.92</v>
      </c>
      <c r="D12" s="15">
        <f>$B$4*C12</f>
        <v/>
      </c>
    </row>
    <row r="13">
      <c r="A13" s="6" t="inlineStr">
        <is>
          <t>Restaurants</t>
        </is>
      </c>
      <c r="B13" s="13" t="n">
        <v>64</v>
      </c>
      <c r="C13" s="14" t="n">
        <v>4.17</v>
      </c>
      <c r="D13" s="15">
        <f>$B$4*C13</f>
        <v/>
      </c>
    </row>
    <row r="14">
      <c r="A14" s="6" t="inlineStr">
        <is>
          <t>Business and consumer services</t>
        </is>
      </c>
      <c r="B14" s="13" t="n">
        <v>155</v>
      </c>
      <c r="C14" s="14" t="n">
        <v>2.53</v>
      </c>
      <c r="D14" s="15">
        <f>$B$4*C14</f>
        <v/>
      </c>
    </row>
    <row r="15">
      <c r="A15" s="6" t="inlineStr">
        <is>
          <t>Information services</t>
        </is>
      </c>
      <c r="B15" s="13" t="n">
        <v>15</v>
      </c>
      <c r="C15" s="14" t="n">
        <v>2.21</v>
      </c>
      <c r="D15" s="15">
        <f>$B$4*C15</f>
        <v/>
      </c>
    </row>
    <row r="16">
      <c r="A16" s="6" t="inlineStr">
        <is>
          <t>General retail</t>
        </is>
      </c>
      <c r="B16" s="13" t="n">
        <v>23</v>
      </c>
      <c r="C16" s="14" t="n">
        <v>2.11</v>
      </c>
      <c r="D16" s="15">
        <f>$B$4*C16</f>
        <v/>
      </c>
    </row>
    <row r="17">
      <c r="A17" s="6" t="inlineStr">
        <is>
          <t>Education</t>
        </is>
      </c>
      <c r="B17" s="13" t="n">
        <v>32</v>
      </c>
      <c r="C17" s="14" t="n">
        <v>1.99</v>
      </c>
      <c r="D17" s="15">
        <f>$B$4*C17</f>
        <v/>
      </c>
    </row>
    <row r="18">
      <c r="A18" s="6" t="inlineStr">
        <is>
          <t>Specialty retail</t>
        </is>
      </c>
      <c r="B18" s="13" t="n">
        <v>94</v>
      </c>
      <c r="C18" s="14" t="n">
        <v>1.63</v>
      </c>
      <c r="D18" s="15">
        <f>$B$4*C18</f>
        <v/>
      </c>
    </row>
    <row r="19">
      <c r="A19" s="6" t="inlineStr">
        <is>
          <t>Apparel</t>
        </is>
      </c>
      <c r="B19" s="13" t="n">
        <v>35</v>
      </c>
      <c r="C19" s="14" t="n">
        <v>1.59</v>
      </c>
      <c r="D19" s="15">
        <f>$B$4*C19</f>
        <v/>
      </c>
    </row>
    <row r="20">
      <c r="A20" s="6" t="inlineStr">
        <is>
          <t>Computer services</t>
        </is>
      </c>
      <c r="B20" s="13" t="n">
        <v>64</v>
      </c>
      <c r="C20" s="14" t="n">
        <v>1.48</v>
      </c>
      <c r="D20" s="15">
        <f>$B$4*C20</f>
        <v/>
      </c>
    </row>
    <row r="21">
      <c r="A21" s="16" t="inlineStr">
        <is>
          <t>All US companies, excluding financials</t>
        </is>
      </c>
      <c r="B21" s="17" t="n">
        <v>4822</v>
      </c>
      <c r="C21" s="18" t="n">
        <v>3.46</v>
      </c>
      <c r="D21" s="19">
        <f>$B$4*C21</f>
        <v/>
      </c>
    </row>
    <row r="23">
      <c r="A23" s="6" t="inlineStr">
        <is>
          <t>Source: Aswath Damodaran, NYU Stern, EV/Sales by industry (US), data as of January 2026.</t>
        </is>
      </c>
    </row>
    <row r="24">
      <c r="A24" s="6" t="inlineStr">
        <is>
          <t>Listed companies are larger and their shares easier to sell than a startup's, so treat these as a reference point.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6" customWidth="1" min="3" max="3"/>
    <col width="12" customWidth="1" min="4" max="4"/>
  </cols>
  <sheetData>
    <row r="1">
      <c r="A1" s="1" t="inlineStr">
        <is>
          <t>Scorecard method (pre-revenue)</t>
        </is>
      </c>
    </row>
    <row r="2">
      <c r="A2" s="2" t="inlineStr">
        <is>
          <t>Compare your startup with typical pre-revenue deals in your region. 100% = average.</t>
        </is>
      </c>
    </row>
    <row r="4">
      <c r="A4" s="6" t="inlineStr">
        <is>
          <t>Average pre-money valuation of comparable deals</t>
        </is>
      </c>
      <c r="C4" s="7" t="n">
        <v>1500000</v>
      </c>
    </row>
    <row r="6">
      <c r="A6" s="11" t="inlineStr">
        <is>
          <t>Factor</t>
        </is>
      </c>
      <c r="B6" s="12" t="inlineStr">
        <is>
          <t>Weight</t>
        </is>
      </c>
      <c r="C6" s="12" t="inlineStr">
        <is>
          <t>Your comparison</t>
        </is>
      </c>
      <c r="D6" s="12" t="inlineStr">
        <is>
          <t>Factor</t>
        </is>
      </c>
    </row>
    <row r="7">
      <c r="A7" s="6" t="inlineStr">
        <is>
          <t>Strength of the team</t>
        </is>
      </c>
      <c r="B7" s="20" t="n">
        <v>0.3</v>
      </c>
      <c r="C7" s="21" t="n">
        <v>1.25</v>
      </c>
      <c r="D7" s="22">
        <f>B7*C7</f>
        <v/>
      </c>
    </row>
    <row r="8">
      <c r="A8" s="6" t="inlineStr">
        <is>
          <t>Size of the opportunity</t>
        </is>
      </c>
      <c r="B8" s="20" t="n">
        <v>0.25</v>
      </c>
      <c r="C8" s="21" t="n">
        <v>1.5</v>
      </c>
      <c r="D8" s="22">
        <f>B8*C8</f>
        <v/>
      </c>
    </row>
    <row r="9">
      <c r="A9" s="6" t="inlineStr">
        <is>
          <t>Product and technology</t>
        </is>
      </c>
      <c r="B9" s="20" t="n">
        <v>0.15</v>
      </c>
      <c r="C9" s="21" t="n">
        <v>1</v>
      </c>
      <c r="D9" s="22">
        <f>B9*C9</f>
        <v/>
      </c>
    </row>
    <row r="10">
      <c r="A10" s="6" t="inlineStr">
        <is>
          <t>Competitive environment</t>
        </is>
      </c>
      <c r="B10" s="20" t="n">
        <v>0.1</v>
      </c>
      <c r="C10" s="21" t="n">
        <v>0.75</v>
      </c>
      <c r="D10" s="22">
        <f>B10*C10</f>
        <v/>
      </c>
    </row>
    <row r="11">
      <c r="A11" s="6" t="inlineStr">
        <is>
          <t>Marketing, sales channels and partnerships</t>
        </is>
      </c>
      <c r="B11" s="20" t="n">
        <v>0.1</v>
      </c>
      <c r="C11" s="21" t="n">
        <v>0.8</v>
      </c>
      <c r="D11" s="22">
        <f>B11*C11</f>
        <v/>
      </c>
    </row>
    <row r="12">
      <c r="A12" s="6" t="inlineStr">
        <is>
          <t>Need for additional investment</t>
        </is>
      </c>
      <c r="B12" s="20" t="n">
        <v>0.05</v>
      </c>
      <c r="C12" s="21" t="n">
        <v>1</v>
      </c>
      <c r="D12" s="22">
        <f>B12*C12</f>
        <v/>
      </c>
    </row>
    <row r="13">
      <c r="A13" s="6" t="inlineStr">
        <is>
          <t>Other (for example, early customer feedback)</t>
        </is>
      </c>
      <c r="B13" s="20" t="n">
        <v>0.05</v>
      </c>
      <c r="C13" s="21" t="n">
        <v>1</v>
      </c>
      <c r="D13" s="22">
        <f>B13*C13</f>
        <v/>
      </c>
    </row>
    <row r="14">
      <c r="A14" s="4" t="inlineStr">
        <is>
          <t>Sum of factors</t>
        </is>
      </c>
      <c r="B14" s="23">
        <f>SUM(B7:B13)</f>
        <v/>
      </c>
      <c r="D14" s="24">
        <f>SUM(D7:D13)</f>
        <v/>
      </c>
    </row>
    <row r="15">
      <c r="A15" s="25" t="inlineStr">
        <is>
          <t>Pre-money valuation</t>
        </is>
      </c>
      <c r="B15" s="26" t="n"/>
      <c r="C15" s="26" t="n"/>
      <c r="D15" s="27">
        <f>C4*D14</f>
        <v/>
      </c>
    </row>
    <row r="17">
      <c r="A17" s="6" t="inlineStr">
        <is>
          <t>Weights and method from Bill Payne, Scorecard Valuation Methodology (revised January 2011).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4" customWidth="1" min="4" max="4"/>
  </cols>
  <sheetData>
    <row r="1">
      <c r="A1" s="1" t="inlineStr">
        <is>
          <t>Berkus method (pre-revenue)</t>
        </is>
      </c>
    </row>
    <row r="2">
      <c r="A2" s="2" t="inlineStr">
        <is>
          <t>Give each element a value from $0 up to its maximum.</t>
        </is>
      </c>
    </row>
    <row r="4">
      <c r="A4" s="11" t="inlineStr">
        <is>
          <t>Element</t>
        </is>
      </c>
      <c r="B4" s="12" t="inlineStr">
        <is>
          <t>Risk it reduces</t>
        </is>
      </c>
      <c r="C4" s="12" t="inlineStr">
        <is>
          <t>Your value</t>
        </is>
      </c>
      <c r="D4" s="12" t="inlineStr">
        <is>
          <t>Maximum</t>
        </is>
      </c>
    </row>
    <row r="5">
      <c r="A5" s="6" t="inlineStr">
        <is>
          <t>Sound idea</t>
        </is>
      </c>
      <c r="B5" s="6" t="inlineStr">
        <is>
          <t>Basic value and product risk</t>
        </is>
      </c>
      <c r="C5" s="7" t="n">
        <v>500000</v>
      </c>
      <c r="D5" s="7" t="n">
        <v>500000</v>
      </c>
    </row>
    <row r="6">
      <c r="A6" s="6" t="inlineStr">
        <is>
          <t>Prototype</t>
        </is>
      </c>
      <c r="B6" s="6" t="inlineStr">
        <is>
          <t>Technology risk</t>
        </is>
      </c>
      <c r="C6" s="7" t="n">
        <v>250000</v>
      </c>
      <c r="D6" s="7" t="n">
        <v>500000</v>
      </c>
    </row>
    <row r="7">
      <c r="A7" s="6" t="inlineStr">
        <is>
          <t>Quality management team</t>
        </is>
      </c>
      <c r="B7" s="6" t="inlineStr">
        <is>
          <t>Execution risk</t>
        </is>
      </c>
      <c r="C7" s="7" t="n">
        <v>400000</v>
      </c>
      <c r="D7" s="7" t="n">
        <v>500000</v>
      </c>
    </row>
    <row r="8">
      <c r="A8" s="6" t="inlineStr">
        <is>
          <t>Strategic relationships</t>
        </is>
      </c>
      <c r="B8" s="6" t="inlineStr">
        <is>
          <t>Market and competitive risk</t>
        </is>
      </c>
      <c r="C8" s="7" t="n">
        <v>100000</v>
      </c>
      <c r="D8" s="7" t="n">
        <v>500000</v>
      </c>
    </row>
    <row r="9">
      <c r="A9" s="6" t="inlineStr">
        <is>
          <t>Product rollout or sales</t>
        </is>
      </c>
      <c r="B9" s="6" t="inlineStr">
        <is>
          <t>Financial or production risk</t>
        </is>
      </c>
      <c r="C9" s="7" t="n">
        <v>0</v>
      </c>
      <c r="D9" s="7" t="n">
        <v>500000</v>
      </c>
    </row>
    <row r="10">
      <c r="A10" s="25" t="inlineStr">
        <is>
          <t>Pre-money valuation</t>
        </is>
      </c>
      <c r="B10" s="26" t="n"/>
      <c r="C10" s="27">
        <f>SUMPRODUCT((C5:C9&gt;D5:D9)*D5:D9+(C5:C9&lt;=D5:D9)*C5:C9)</f>
        <v/>
      </c>
      <c r="D10" s="27">
        <f>SUM(D5:D9)</f>
        <v/>
      </c>
    </row>
    <row r="12">
      <c r="A12" s="6" t="inlineStr">
        <is>
          <t>Each value is capped at its maximum. Method and maximums from berkus.com; Berkus notes the maximums can be adjusted for region and type of business.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2026-09-16T18:08:26Z</dcterms:created>
  <dcterms:modified xsi:type="dcterms:W3CDTF">2026-09-16T18:08:26Z</dcterms:modified>
</cp:coreProperties>
</file>