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redit" sheetId="2" state="visible" r:id="rId2"/>
    <sheet name="QRE work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$#,##0.00;($#,##0.00);&quot;-&quot;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B04A50"/>
      <sz val="10"/>
    </font>
    <font>
      <name val="Calibri"/>
      <b val="1"/>
      <color rgb="00FFFFFF"/>
      <sz val="10"/>
    </font>
    <font>
      <name val="Calibri"/>
      <color rgb="001F4E9A"/>
      <sz val="10"/>
    </font>
    <font>
      <name val="Calibri"/>
      <color rgb="0026221B"/>
      <sz val="10"/>
    </font>
    <font>
      <name val="Calibri"/>
      <b val="1"/>
      <color rgb="0026221B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64" fontId="6" fillId="0" borderId="0" pivotButton="0" quotePrefix="0" xfId="0"/>
    <xf numFmtId="164" fontId="5" fillId="0" borderId="0" pivotButton="0" quotePrefix="0" xfId="0"/>
    <xf numFmtId="165" fontId="6" fillId="0" borderId="0" pivotButton="0" quotePrefix="0" xfId="0"/>
    <xf numFmtId="9" fontId="6" fillId="0" borderId="0" pivotButton="0" quotePrefix="0" xfId="0"/>
    <xf numFmtId="0" fontId="5" fillId="0" borderId="0" pivotButton="0" quotePrefix="0" xfId="0"/>
    <xf numFmtId="0" fontId="7" fillId="3" borderId="0" pivotButton="0" quotePrefix="0" xfId="0"/>
    <xf numFmtId="165" fontId="7" fillId="3" borderId="0" pivotButton="0" quotePrefix="0" xfId="0"/>
    <xf numFmtId="1" fontId="5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9" fontId="5" fillId="0" borderId="0" pivotButton="0" quotePrefix="0" xfId="0"/>
    <xf numFmtId="164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R&amp;D tax credit calculator (US federal)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QRE worksheet, list each person who did qualified research, their W-2 wages and the share of their time spent on it.</t>
        </is>
      </c>
    </row>
    <row r="6">
      <c r="A6" s="4" t="n">
        <v>2</v>
      </c>
      <c r="B6" s="5" t="inlineStr">
        <is>
          <t>Add supplies used in research, rented or leased computers used in research, and amounts paid to contractors. Only 65% of contract research counts.</t>
        </is>
      </c>
    </row>
    <row r="7">
      <c r="A7" s="4" t="n">
        <v>3</v>
      </c>
      <c r="B7" s="5" t="inlineStr">
        <is>
          <t>On the Credit sheet, enter QREs for each of the three prior tax years. If any of them is zero, the credit is 6% of this year's QREs.</t>
        </is>
      </c>
    </row>
    <row r="8">
      <c r="A8" s="4" t="n">
        <v>4</v>
      </c>
      <c r="B8" s="5" t="inlineStr">
        <is>
          <t>Choose whether to elect the reduced credit under section 280C, which keeps 79% of the credit.</t>
        </is>
      </c>
    </row>
    <row r="9">
      <c r="A9" s="4" t="n">
        <v>5</v>
      </c>
      <c r="B9" s="5" t="inlineStr">
        <is>
          <t>If your business has gross receipts under $5 million and five or fewer years of receipts, see how much could be used against payroll tax.</t>
        </is>
      </c>
    </row>
    <row r="10">
      <c r="A10" s="4" t="n">
        <v>6</v>
      </c>
      <c r="B10" s="5" t="inlineStr">
        <is>
          <t>Take the figures to whoever prepares your tax return and Form 6765. They decide what is claimed.</t>
        </is>
      </c>
    </row>
    <row r="12">
      <c r="A12" s="3" t="inlineStr">
        <is>
          <t>Notes</t>
        </is>
      </c>
    </row>
    <row r="13">
      <c r="B13" s="5" t="inlineStr">
        <is>
          <t>Qualified research must meet the four-part test, applied to each business component. Keep records of the work and the time spent.</t>
        </is>
      </c>
    </row>
    <row r="14">
      <c r="B14" s="5" t="inlineStr">
        <is>
          <t>Section G of Form 6765 (business component information) is required for tax years beginning after 2025.</t>
        </is>
      </c>
    </row>
    <row r="15">
      <c r="B15" s="5" t="inlineStr">
        <is>
          <t>Under section 174A, domestic research expenditures can be deducted for tax years beginning after 31 December 2024; the credit can affect that deduction.</t>
        </is>
      </c>
    </row>
    <row r="16">
      <c r="B16" s="5" t="inlineStr">
        <is>
          <t>An estimate based on IRS Form 6765 (Rev. December 2024) and its instructions, checked September 2026. Example figures are illustrative.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</cols>
  <sheetData>
    <row r="1">
      <c r="A1" s="1" t="inlineStr">
        <is>
          <t>Federal R&amp;D tax credit estimate (alternative simplified credit)</t>
        </is>
      </c>
    </row>
    <row r="2">
      <c r="A2" s="2" t="inlineStr">
        <is>
          <t>From IRS Form 6765, Section B. An estimate, not a filing.</t>
        </is>
      </c>
    </row>
    <row r="4">
      <c r="A4" s="6" t="inlineStr">
        <is>
          <t>Total QREs this year</t>
        </is>
      </c>
      <c r="B4" s="7">
        <f>'QRE worksheet'!D36</f>
        <v/>
      </c>
    </row>
    <row r="5">
      <c r="A5" s="6" t="inlineStr">
        <is>
          <t>QREs, 3 tax years ago</t>
        </is>
      </c>
      <c r="B5" s="8" t="n">
        <v>250000</v>
      </c>
    </row>
    <row r="6">
      <c r="A6" s="6" t="inlineStr">
        <is>
          <t>QREs, 2 tax years ago</t>
        </is>
      </c>
      <c r="B6" s="8" t="n">
        <v>400000</v>
      </c>
    </row>
    <row r="7">
      <c r="A7" s="6" t="inlineStr">
        <is>
          <t>QREs, last tax year</t>
        </is>
      </c>
      <c r="B7" s="8" t="n">
        <v>500000</v>
      </c>
    </row>
    <row r="8">
      <c r="A8" s="6" t="inlineStr">
        <is>
          <t>Any of those years with no QREs? (the 6% rule)</t>
        </is>
      </c>
      <c r="B8" s="6">
        <f>IF(MIN(B5:B7)&lt;=0,"Yes","No")</f>
        <v/>
      </c>
    </row>
    <row r="9">
      <c r="A9" s="6" t="inlineStr">
        <is>
          <t>Prior 3 years' QREs divided by 6</t>
        </is>
      </c>
      <c r="B9" s="9">
        <f>IF(B8="Yes",0,SUM(B5:B7)/6)</f>
        <v/>
      </c>
    </row>
    <row r="10">
      <c r="A10" s="6" t="inlineStr">
        <is>
          <t>QREs above that amount</t>
        </is>
      </c>
      <c r="B10" s="9">
        <f>IF(B8="Yes",B4,MAX(B4-B9,0))</f>
        <v/>
      </c>
    </row>
    <row r="11">
      <c r="A11" s="6" t="inlineStr">
        <is>
          <t>Credit rate</t>
        </is>
      </c>
      <c r="B11" s="10">
        <f>IF(B8="Yes",0.06,0.14)</f>
        <v/>
      </c>
    </row>
    <row r="12">
      <c r="A12" s="6" t="inlineStr">
        <is>
          <t>Research credit</t>
        </is>
      </c>
      <c r="B12" s="9">
        <f>B10*B11</f>
        <v/>
      </c>
    </row>
    <row r="13">
      <c r="A13" s="6" t="inlineStr">
        <is>
          <t>Elect the reduced credit under section 280C? (Yes/No)</t>
        </is>
      </c>
      <c r="B13" s="11" t="inlineStr">
        <is>
          <t>No</t>
        </is>
      </c>
    </row>
    <row r="14">
      <c r="A14" s="12" t="inlineStr">
        <is>
          <t>Credit after the election</t>
        </is>
      </c>
      <c r="B14" s="13">
        <f>IF(B13="Yes",B12*0.79,B12)</f>
        <v/>
      </c>
    </row>
    <row r="15">
      <c r="A15" s="3" t="inlineStr">
        <is>
          <t>Payroll tax offset (qualified small businesses)</t>
        </is>
      </c>
    </row>
    <row r="16">
      <c r="A16" s="6" t="inlineStr">
        <is>
          <t>Gross receipts this tax year</t>
        </is>
      </c>
      <c r="B16" s="8" t="n">
        <v>2400000</v>
      </c>
    </row>
    <row r="17">
      <c r="A17" s="6" t="inlineStr">
        <is>
          <t>Tax years with gross receipts, including this one</t>
        </is>
      </c>
      <c r="B17" s="14" t="n">
        <v>3</v>
      </c>
    </row>
    <row r="18">
      <c r="A18" s="6" t="inlineStr">
        <is>
          <t>Qualified small business for the payroll offset?</t>
        </is>
      </c>
      <c r="B18" s="6">
        <f>IF(AND(B16&lt;5000000,B17&lt;=5),"Yes","No")</f>
        <v/>
      </c>
    </row>
    <row r="19">
      <c r="A19" s="12" t="inlineStr">
        <is>
          <t>Credit that could be used against payroll tax</t>
        </is>
      </c>
      <c r="B19" s="13">
        <f>IF(B18="Yes",MIN(B14,500000),0)</f>
        <v/>
      </c>
    </row>
    <row r="21">
      <c r="A21" s="6" t="inlineStr">
        <is>
          <t>The payroll offset is elected on Form 6765 and claimed against the employer's share of social security tax, up to $500,000 a year.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8" customWidth="1" min="4" max="4"/>
    <col width="4" customWidth="1" min="5" max="5"/>
  </cols>
  <sheetData>
    <row r="1">
      <c r="A1" s="1" t="inlineStr">
        <is>
          <t>Qualified research expenses (QREs), this tax year</t>
        </is>
      </c>
    </row>
    <row r="2">
      <c r="A2" s="2" t="inlineStr">
        <is>
          <t>Blue cells are inputs. US federal research credit, estimate.</t>
        </is>
      </c>
    </row>
    <row r="4">
      <c r="A4" s="3" t="inlineStr">
        <is>
          <t>Wages</t>
        </is>
      </c>
    </row>
    <row r="5">
      <c r="A5" s="15" t="inlineStr">
        <is>
          <t>Person or role</t>
        </is>
      </c>
      <c r="B5" s="16" t="inlineStr">
        <is>
          <t>W-2 wages</t>
        </is>
      </c>
      <c r="C5" s="16" t="inlineStr">
        <is>
          <t>Time on qualified research</t>
        </is>
      </c>
      <c r="D5" s="16" t="inlineStr">
        <is>
          <t>Qualified wages</t>
        </is>
      </c>
    </row>
    <row r="6">
      <c r="A6" s="11" t="inlineStr">
        <is>
          <t>Chief technology officer</t>
        </is>
      </c>
      <c r="B6" s="8" t="n">
        <v>180000</v>
      </c>
      <c r="C6" s="17" t="n">
        <v>0.8</v>
      </c>
      <c r="D6" s="7">
        <f>IF(A6="","",B6*C6)</f>
        <v/>
      </c>
    </row>
    <row r="7">
      <c r="A7" s="11" t="inlineStr">
        <is>
          <t>Senior engineer</t>
        </is>
      </c>
      <c r="B7" s="8" t="n">
        <v>160000</v>
      </c>
      <c r="C7" s="17" t="n">
        <v>0.9</v>
      </c>
      <c r="D7" s="7">
        <f>IF(A7="","",B7*C7)</f>
        <v/>
      </c>
    </row>
    <row r="8">
      <c r="A8" s="11" t="inlineStr">
        <is>
          <t>Engineer</t>
        </is>
      </c>
      <c r="B8" s="8" t="n">
        <v>140000</v>
      </c>
      <c r="C8" s="17" t="n">
        <v>0.9</v>
      </c>
      <c r="D8" s="7">
        <f>IF(A8="","",B8*C8)</f>
        <v/>
      </c>
    </row>
    <row r="9">
      <c r="A9" s="11" t="inlineStr">
        <is>
          <t>Engineer</t>
        </is>
      </c>
      <c r="B9" s="8" t="n">
        <v>130000</v>
      </c>
      <c r="C9" s="17" t="n">
        <v>1</v>
      </c>
      <c r="D9" s="7">
        <f>IF(A9="","",B9*C9)</f>
        <v/>
      </c>
    </row>
    <row r="10">
      <c r="A10" s="11" t="inlineStr">
        <is>
          <t>Product designer</t>
        </is>
      </c>
      <c r="B10" s="8" t="n">
        <v>112000</v>
      </c>
      <c r="C10" s="17" t="n">
        <v>0.5</v>
      </c>
      <c r="D10" s="7">
        <f>IF(A10="","",B10*C10)</f>
        <v/>
      </c>
    </row>
    <row r="11">
      <c r="A11" s="11" t="n"/>
      <c r="B11" s="8" t="n"/>
      <c r="C11" s="17" t="n"/>
      <c r="D11" s="7">
        <f>IF(A11="","",B11*C11)</f>
        <v/>
      </c>
    </row>
    <row r="12">
      <c r="A12" s="11" t="n"/>
      <c r="B12" s="8" t="n"/>
      <c r="C12" s="17" t="n"/>
      <c r="D12" s="7">
        <f>IF(A12="","",B12*C12)</f>
        <v/>
      </c>
    </row>
    <row r="13">
      <c r="A13" s="11" t="n"/>
      <c r="B13" s="8" t="n"/>
      <c r="C13" s="17" t="n"/>
      <c r="D13" s="7">
        <f>IF(A13="","",B13*C13)</f>
        <v/>
      </c>
    </row>
    <row r="14">
      <c r="A14" s="11" t="n"/>
      <c r="B14" s="8" t="n"/>
      <c r="C14" s="17" t="n"/>
      <c r="D14" s="7">
        <f>IF(A14="","",B14*C14)</f>
        <v/>
      </c>
    </row>
    <row r="15">
      <c r="A15" s="11" t="n"/>
      <c r="B15" s="8" t="n"/>
      <c r="C15" s="17" t="n"/>
      <c r="D15" s="7">
        <f>IF(A15="","",B15*C15)</f>
        <v/>
      </c>
    </row>
    <row r="16">
      <c r="A16" s="11" t="n"/>
      <c r="B16" s="8" t="n"/>
      <c r="C16" s="17" t="n"/>
      <c r="D16" s="7">
        <f>IF(A16="","",B16*C16)</f>
        <v/>
      </c>
    </row>
    <row r="17">
      <c r="A17" s="11" t="n"/>
      <c r="B17" s="8" t="n"/>
      <c r="C17" s="17" t="n"/>
      <c r="D17" s="7">
        <f>IF(A17="","",B17*C17)</f>
        <v/>
      </c>
    </row>
    <row r="18">
      <c r="A18" s="11" t="n"/>
      <c r="B18" s="8" t="n"/>
      <c r="C18" s="17" t="n"/>
      <c r="D18" s="7">
        <f>IF(A18="","",B18*C18)</f>
        <v/>
      </c>
    </row>
    <row r="19">
      <c r="A19" s="11" t="n"/>
      <c r="B19" s="8" t="n"/>
      <c r="C19" s="17" t="n"/>
      <c r="D19" s="7">
        <f>IF(A19="","",B19*C19)</f>
        <v/>
      </c>
    </row>
    <row r="20">
      <c r="A20" s="11" t="n"/>
      <c r="B20" s="8" t="n"/>
      <c r="C20" s="17" t="n"/>
      <c r="D20" s="7">
        <f>IF(A20="","",B20*C20)</f>
        <v/>
      </c>
    </row>
    <row r="21">
      <c r="A21" s="4" t="inlineStr">
        <is>
          <t>Qualified wages</t>
        </is>
      </c>
      <c r="D21" s="18">
        <f>SUM(D6:D20)</f>
        <v/>
      </c>
    </row>
    <row r="23">
      <c r="A23" s="6" t="inlineStr">
        <is>
          <t>Supplies used in research</t>
        </is>
      </c>
      <c r="D23" s="8" t="n">
        <v>20000</v>
      </c>
    </row>
    <row r="24">
      <c r="A24" s="6" t="inlineStr">
        <is>
          <t>Rented or leased computers used in research</t>
        </is>
      </c>
      <c r="D24" s="8" t="n">
        <v>30000</v>
      </c>
    </row>
    <row r="26">
      <c r="A26" s="3" t="inlineStr">
        <is>
          <t>Contract research (65% counts)</t>
        </is>
      </c>
    </row>
    <row r="27">
      <c r="A27" s="15" t="inlineStr">
        <is>
          <t>Contractor</t>
        </is>
      </c>
      <c r="B27" s="16" t="inlineStr">
        <is>
          <t>Amount paid</t>
        </is>
      </c>
      <c r="C27" s="16" t="inlineStr">
        <is>
          <t>Share that counts</t>
        </is>
      </c>
      <c r="D27" s="16" t="inlineStr">
        <is>
          <t>Qualified amount</t>
        </is>
      </c>
    </row>
    <row r="28">
      <c r="A28" s="11" t="inlineStr">
        <is>
          <t>Development agency</t>
        </is>
      </c>
      <c r="B28" s="8" t="n">
        <v>100000</v>
      </c>
      <c r="C28" s="10" t="n">
        <v>0.65</v>
      </c>
      <c r="D28" s="7">
        <f>IF(A28="","",B28*0.65)</f>
        <v/>
      </c>
    </row>
    <row r="29">
      <c r="A29" s="11" t="inlineStr">
        <is>
          <t>Freelance data scientist</t>
        </is>
      </c>
      <c r="B29" s="8" t="n">
        <v>50000</v>
      </c>
      <c r="C29" s="10" t="n">
        <v>0.65</v>
      </c>
      <c r="D29" s="7">
        <f>IF(A29="","",B29*0.65)</f>
        <v/>
      </c>
    </row>
    <row r="30">
      <c r="A30" s="11" t="n"/>
      <c r="B30" s="8" t="n"/>
      <c r="C30" s="10" t="n"/>
      <c r="D30" s="7">
        <f>IF(A30="","",B30*0.65)</f>
        <v/>
      </c>
    </row>
    <row r="31">
      <c r="A31" s="11" t="n"/>
      <c r="B31" s="8" t="n"/>
      <c r="C31" s="10" t="n"/>
      <c r="D31" s="7">
        <f>IF(A31="","",B31*0.65)</f>
        <v/>
      </c>
    </row>
    <row r="32">
      <c r="A32" s="11" t="n"/>
      <c r="B32" s="8" t="n"/>
      <c r="C32" s="10" t="n"/>
      <c r="D32" s="7">
        <f>IF(A32="","",B32*0.65)</f>
        <v/>
      </c>
    </row>
    <row r="33">
      <c r="A33" s="11" t="n"/>
      <c r="B33" s="8" t="n"/>
      <c r="C33" s="10" t="n"/>
      <c r="D33" s="7">
        <f>IF(A33="","",B33*0.65)</f>
        <v/>
      </c>
    </row>
    <row r="34">
      <c r="A34" s="4" t="inlineStr">
        <is>
          <t>Qualified contract research</t>
        </is>
      </c>
      <c r="D34" s="18">
        <f>SUM(D28:D33)</f>
        <v/>
      </c>
    </row>
    <row r="36">
      <c r="A36" s="4" t="inlineStr">
        <is>
          <t>Total QREs this year</t>
        </is>
      </c>
      <c r="D36" s="18">
        <f>D21+D23+D24+D34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2026-09-16T22:47:46Z</dcterms:created>
  <dcterms:modified xsi:type="dcterms:W3CDTF">2026-09-16T22:47:46Z</dcterms:modified>
</cp:coreProperties>
</file>