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Calculator" sheetId="2" state="visible" r:id="rId2"/>
    <sheet name="Late pay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0.000000"/>
    <numFmt numFmtId="165" formatCode="$#,##0"/>
    <numFmt numFmtId="166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b val="1"/>
      <color rgb="00B04A50"/>
      <sz val="10"/>
    </font>
    <font>
      <name val="Calibri"/>
      <b val="1"/>
      <color rgb="00FFFFFF"/>
      <sz val="10"/>
    </font>
    <font>
      <name val="Calibri"/>
      <color rgb="001F4E9A"/>
      <sz val="10"/>
    </font>
    <font>
      <name val="Calibri"/>
      <color rgb="0026221B"/>
      <sz val="10"/>
    </font>
    <font>
      <name val="Calibri"/>
      <b val="1"/>
      <color rgb="0026221B"/>
      <sz val="10"/>
    </font>
  </fonts>
  <fills count="4">
    <fill>
      <patternFill/>
    </fill>
    <fill>
      <patternFill patternType="gray125"/>
    </fill>
    <fill>
      <patternFill patternType="solid">
        <fgColor rgb="0026221B"/>
      </patternFill>
    </fill>
    <fill>
      <patternFill patternType="solid">
        <fgColor rgb="00E8DFD2"/>
      </patternFill>
    </fill>
  </fills>
  <borders count="2">
    <border>
      <left/>
      <right/>
      <top/>
      <bottom/>
      <diagonal/>
    </border>
    <border>
      <top style="thin">
        <color rgb="0026221B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7" fillId="0" borderId="0" pivotButton="0" quotePrefix="0" xfId="0"/>
    <xf numFmtId="0" fontId="6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right"/>
    </xf>
    <xf numFmtId="0" fontId="5" fillId="0" borderId="0" pivotButton="0" quotePrefix="0" xfId="0"/>
    <xf numFmtId="3" fontId="5" fillId="0" borderId="0" pivotButton="0" quotePrefix="0" xfId="0"/>
    <xf numFmtId="164" fontId="5" fillId="0" borderId="0" pivotButton="0" quotePrefix="0" xfId="0"/>
    <xf numFmtId="165" fontId="6" fillId="0" borderId="0" pivotButton="0" quotePrefix="0" xfId="0"/>
    <xf numFmtId="0" fontId="6" fillId="0" borderId="0" pivotButton="0" quotePrefix="0" xfId="0"/>
    <xf numFmtId="165" fontId="5" fillId="0" borderId="0" pivotButton="0" quotePrefix="0" xfId="0"/>
    <xf numFmtId="3" fontId="6" fillId="0" borderId="0" pivotButton="0" quotePrefix="0" xfId="0"/>
    <xf numFmtId="164" fontId="6" fillId="0" borderId="0" pivotButton="0" quotePrefix="0" xfId="0"/>
    <xf numFmtId="166" fontId="6" fillId="0" borderId="0" pivotButton="0" quotePrefix="0" xfId="0"/>
    <xf numFmtId="0" fontId="7" fillId="3" borderId="1" pivotButton="0" quotePrefix="0" xfId="0"/>
    <xf numFmtId="166" fontId="7" fillId="3" borderId="1" pivotButton="0" quotePrefix="0" xfId="0"/>
    <xf numFmtId="1" fontId="5" fillId="0" borderId="0" pivotButton="0" quotePrefix="0" xfId="0"/>
    <xf numFmtId="166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Delaware franchise tax calculator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Enter each class of stock with its authorized shares and par value, as set out in your certificate of incorporation.</t>
        </is>
      </c>
    </row>
    <row r="6">
      <c r="A6" s="4" t="n">
        <v>2</v>
      </c>
      <c r="B6" s="5" t="inlineStr">
        <is>
          <t>Enter total issued shares (including treasury shares) and total gross assets from Form 1120, Schedule L, at the end of the tax year.</t>
        </is>
      </c>
    </row>
    <row r="7">
      <c r="A7" s="4" t="n">
        <v>3</v>
      </c>
      <c r="B7" s="5" t="inlineStr">
        <is>
          <t>Read both taxes. Pay the lower one: to use the Assumed Par Value Capital method, report the issued shares and gross assets on the annual report.</t>
        </is>
      </c>
    </row>
    <row r="8">
      <c r="A8" s="4" t="n">
        <v>4</v>
      </c>
      <c r="B8" s="5" t="inlineStr">
        <is>
          <t>Add the $50 annual report fee. The report and tax are due by March 1 and are filed online with the Division of Corporations.</t>
        </is>
      </c>
    </row>
    <row r="9">
      <c r="A9" s="4" t="n">
        <v>5</v>
      </c>
      <c r="B9" s="5" t="inlineStr">
        <is>
          <t>Late? Use the Late payment sheet for an estimate of the penalty and interest.</t>
        </is>
      </c>
    </row>
    <row r="11">
      <c r="A11" s="3" t="inlineStr">
        <is>
          <t>Notes</t>
        </is>
      </c>
    </row>
    <row r="12">
      <c r="B12" s="5" t="inlineStr">
        <is>
          <t>Authorized Shares: 5,000 shares or less $175; 5,001 to 10,000 $250; each extra 10,000 shares or part adds $85; maximum $200,000.</t>
        </is>
      </c>
    </row>
    <row r="13">
      <c r="B13" s="5" t="inlineStr">
        <is>
          <t>Assumed Par Value Capital: gross assets / issued shares = assumed par. Shares with par below it count at the assumed par; others at their par. Tax is $400 per million, rounded up, with a $400 minimum.</t>
        </is>
      </c>
    </row>
    <row r="14">
      <c r="B14" s="5" t="inlineStr">
        <is>
          <t>For stock with no par value, the Division notes the Authorized Shares method always gives the lower tax.</t>
        </is>
      </c>
    </row>
    <row r="15">
      <c r="B15" s="5" t="inlineStr">
        <is>
          <t>An estimate based on the Division of Corporations' published method, checked September 2026. The Division's own figures decide what is owed.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22" customWidth="1" min="4" max="4"/>
  </cols>
  <sheetData>
    <row r="1">
      <c r="A1" s="1" t="inlineStr">
        <is>
          <t>Delaware franchise tax estimate (domestic corporations)</t>
        </is>
      </c>
    </row>
    <row r="2">
      <c r="A2" s="2" t="inlineStr">
        <is>
          <t>Blue cells are inputs. Figures as of the end of the tax year.</t>
        </is>
      </c>
    </row>
    <row r="4">
      <c r="A4" s="3" t="inlineStr">
        <is>
          <t>Stock</t>
        </is>
      </c>
    </row>
    <row r="5">
      <c r="A5" s="6" t="inlineStr">
        <is>
          <t>Class of stock</t>
        </is>
      </c>
      <c r="B5" s="7" t="inlineStr">
        <is>
          <t>Authorized shares</t>
        </is>
      </c>
      <c r="C5" s="7" t="inlineStr">
        <is>
          <t>Par value</t>
        </is>
      </c>
      <c r="D5" s="7" t="inlineStr">
        <is>
          <t>Counts in capital at</t>
        </is>
      </c>
    </row>
    <row r="6">
      <c r="A6" s="8" t="inlineStr">
        <is>
          <t>Class 1</t>
        </is>
      </c>
      <c r="B6" s="9" t="n">
        <v>10000000</v>
      </c>
      <c r="C6" s="10" t="n">
        <v>1e-05</v>
      </c>
      <c r="D6" s="11">
        <f>IF(B6="","",IF(C6&lt;$B$15,B6*$B$15,B6*C6))</f>
        <v/>
      </c>
    </row>
    <row r="7">
      <c r="A7" s="8" t="n"/>
      <c r="B7" s="9" t="n"/>
      <c r="C7" s="10" t="n"/>
      <c r="D7" s="11">
        <f>IF(B7="","",IF(C7&lt;$B$15,B7*$B$15,B7*C7))</f>
        <v/>
      </c>
    </row>
    <row r="8">
      <c r="A8" s="8" t="n"/>
      <c r="B8" s="9" t="n"/>
      <c r="C8" s="10" t="n"/>
      <c r="D8" s="11">
        <f>IF(B8="","",IF(C8&lt;$B$15,B8*$B$15,B8*C8))</f>
        <v/>
      </c>
    </row>
    <row r="9">
      <c r="A9" s="8" t="n"/>
      <c r="B9" s="9" t="n"/>
      <c r="C9" s="10" t="n"/>
      <c r="D9" s="11">
        <f>IF(B9="","",IF(C9&lt;$B$15,B9*$B$15,B9*C9))</f>
        <v/>
      </c>
    </row>
    <row r="10">
      <c r="A10" s="8" t="n"/>
      <c r="B10" s="9" t="n"/>
      <c r="C10" s="10" t="n"/>
      <c r="D10" s="11">
        <f>IF(B10="","",IF(C10&lt;$B$15,B10*$B$15,B10*C10))</f>
        <v/>
      </c>
    </row>
    <row r="12">
      <c r="A12" s="12" t="inlineStr">
        <is>
          <t>Total issued shares, including treasury shares</t>
        </is>
      </c>
      <c r="B12" s="9" t="n">
        <v>8000000</v>
      </c>
    </row>
    <row r="13">
      <c r="A13" s="12" t="inlineStr">
        <is>
          <t>Total gross assets (Form 1120, Schedule L total assets)</t>
        </is>
      </c>
      <c r="B13" s="13" t="n">
        <v>2000000</v>
      </c>
    </row>
    <row r="14">
      <c r="A14" s="12" t="inlineStr">
        <is>
          <t>Total authorized shares</t>
        </is>
      </c>
      <c r="B14" s="14">
        <f>SUM(B6:B10)</f>
        <v/>
      </c>
    </row>
    <row r="15">
      <c r="A15" s="12" t="inlineStr">
        <is>
          <t>Assumed par (gross assets / issued shares)</t>
        </is>
      </c>
      <c r="B15" s="15">
        <f>IF(B12&gt;0,ROUND(B13/B12,6),0)</f>
        <v/>
      </c>
    </row>
    <row r="16">
      <c r="A16" s="12" t="inlineStr">
        <is>
          <t>Assumed par value capital</t>
        </is>
      </c>
      <c r="B16" s="11">
        <f>SUM(D6:D10)</f>
        <v/>
      </c>
    </row>
    <row r="18">
      <c r="A18" s="3" t="inlineStr">
        <is>
          <t>Tax</t>
        </is>
      </c>
    </row>
    <row r="19">
      <c r="A19" s="12" t="inlineStr">
        <is>
          <t>Authorized Shares method</t>
        </is>
      </c>
      <c r="B19" s="16">
        <f>IF(B14&lt;=5000,175,IF(B14&lt;=10000,250,MIN(250+85*ROUNDUP((B14-10000)/10000,0),200000)))</f>
        <v/>
      </c>
    </row>
    <row r="20">
      <c r="A20" s="12" t="inlineStr">
        <is>
          <t>Assumed Par Value Capital method</t>
        </is>
      </c>
      <c r="B20" s="16">
        <f>MIN(MAX(IF(B16&gt;1000000,ROUNDUP(B16/1000000,0),1)*400,400),200000)</f>
        <v/>
      </c>
    </row>
    <row r="21">
      <c r="A21" s="17" t="inlineStr">
        <is>
          <t>Franchise tax (the lower of the two)</t>
        </is>
      </c>
      <c r="B21" s="18">
        <f>MIN(B19,B20)</f>
        <v/>
      </c>
      <c r="C21" s="12">
        <f>IF(B19&lt;=B20,"Authorized Shares","Assumed Par Value Capital")</f>
        <v/>
      </c>
    </row>
    <row r="22">
      <c r="A22" s="12" t="inlineStr">
        <is>
          <t>Annual report filing fee</t>
        </is>
      </c>
      <c r="B22" s="16" t="n">
        <v>50</v>
      </c>
    </row>
    <row r="23">
      <c r="A23" s="17" t="inlineStr">
        <is>
          <t>Total due by March 1</t>
        </is>
      </c>
      <c r="B23" s="18">
        <f>B21+B22</f>
        <v/>
      </c>
    </row>
    <row r="25">
      <c r="A25" s="12" t="inlineStr">
        <is>
          <t>Large Corporate Filers pay $250,000. Exempt corporations pay no tax and a $25 annual report fee.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" t="inlineStr">
        <is>
          <t>Late filing or payment, estimate</t>
        </is>
      </c>
    </row>
    <row r="2">
      <c r="A2" s="2" t="inlineStr">
        <is>
          <t>The Division adds a $200 penalty and 1.5% interest a month on unpaid tax.</t>
        </is>
      </c>
    </row>
    <row r="4">
      <c r="A4" s="12" t="inlineStr">
        <is>
          <t>Unpaid franchise tax</t>
        </is>
      </c>
      <c r="B4" s="16">
        <f>Calculator!B21</f>
        <v/>
      </c>
    </row>
    <row r="5">
      <c r="A5" s="12" t="inlineStr">
        <is>
          <t>Months late</t>
        </is>
      </c>
      <c r="B5" s="19" t="n">
        <v>3</v>
      </c>
    </row>
    <row r="6">
      <c r="A6" s="12" t="inlineStr">
        <is>
          <t>Penalty</t>
        </is>
      </c>
      <c r="B6" s="16" t="n">
        <v>200</v>
      </c>
    </row>
    <row r="7">
      <c r="A7" s="12" t="inlineStr">
        <is>
          <t>Interest (1.5% a month on the tax)</t>
        </is>
      </c>
      <c r="B7" s="16">
        <f>ROUND(B4*0.015*B5,2)</f>
        <v/>
      </c>
    </row>
    <row r="8">
      <c r="A8" s="4" t="inlineStr">
        <is>
          <t>Tax, fee, penalty and interest</t>
        </is>
      </c>
      <c r="B8" s="20">
        <f>B4+Calculator!B22+B6+B7</f>
        <v/>
      </c>
    </row>
    <row r="10">
      <c r="A10" s="12" t="inlineStr">
        <is>
          <t>The Division's notice is the final word on what is owed; interest can also run on the penalty.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2026-09-16T18:34:33Z</dcterms:created>
  <dcterms:modified xsi:type="dcterms:W3CDTF">2026-09-16T18:34:33Z</dcterms:modified>
</cp:coreProperties>
</file>