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port" sheetId="2" state="visible" r:id="rId2"/>
    <sheet name="Budget" sheetId="3" state="visible" r:id="rId3"/>
    <sheet name="Act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%;-0.0%;0.0%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0" fontId="6" fillId="3" borderId="0" pivotButton="0" quotePrefix="0" xfId="0"/>
    <xf numFmtId="164" fontId="6" fillId="3" borderId="1" pivotButton="0" quotePrefix="0" xfId="0"/>
    <xf numFmtId="165" fontId="6" fillId="3" borderId="1" pivotButton="0" quotePrefix="0" xfId="0"/>
    <xf numFmtId="0" fontId="6" fillId="3" borderId="1" pivotButton="0" quotePrefix="0" xfId="0"/>
    <xf numFmtId="164" fontId="5" fillId="0" borderId="0" pivotButton="0" quotePrefix="0" xfId="0"/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budget vs actual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Enter your budget for each line and month on the Budget sheet. Rename, add or delete lines as you need, keeping the Type column as Income or Cost.</t>
        </is>
      </c>
    </row>
    <row r="6">
      <c r="A6" s="4" t="n">
        <v>2</v>
      </c>
      <c r="B6" s="5" t="inlineStr">
        <is>
          <t>After each month closes, enter the actual figures from your books on the Actual sheet.</t>
        </is>
      </c>
    </row>
    <row r="7">
      <c r="A7" s="4" t="n">
        <v>3</v>
      </c>
      <c r="B7" s="5" t="inlineStr">
        <is>
          <t>On the Report sheet, type the month number you want to review.</t>
        </is>
      </c>
    </row>
    <row r="8">
      <c r="A8" s="4" t="n">
        <v>4</v>
      </c>
      <c r="B8" s="5" t="inlineStr">
        <is>
          <t>Read the variance and result columns: favorable means better than budget, unfavorable means worse.</t>
        </is>
      </c>
    </row>
    <row r="9">
      <c r="A9" s="4" t="n">
        <v>5</v>
      </c>
      <c r="B9" s="5" t="inlineStr">
        <is>
          <t>Check the year-to-date columns before reacting to one month: a bad month can simply be timing.</t>
        </is>
      </c>
    </row>
    <row r="10">
      <c r="A10" s="4" t="n">
        <v>6</v>
      </c>
      <c r="B10" s="5" t="inlineStr">
        <is>
          <t>Write a one-line explanation for every large variance and share it with the numbers.</t>
        </is>
      </c>
    </row>
    <row r="12">
      <c r="A12" s="3" t="inlineStr">
        <is>
          <t>Notes</t>
        </is>
      </c>
    </row>
    <row r="13">
      <c r="B13" s="5" t="inlineStr">
        <is>
          <t>Variance = actual minus budget. Variance % = variance divided by budget.</t>
        </is>
      </c>
    </row>
    <row r="14">
      <c r="B14" s="5" t="inlineStr">
        <is>
          <t>For income, a positive variance is favorable. For costs, a negative variance is favorable, because you spent less than planned.</t>
        </is>
      </c>
    </row>
    <row r="15">
      <c r="B15" s="5" t="inlineStr">
        <is>
          <t>Actual figures should come from closed, reconciled books, or the variances will move after you have discussed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Budget vs actual report</t>
        </is>
      </c>
    </row>
    <row r="2">
      <c r="A2" s="2" t="inlineStr">
        <is>
          <t>Pick a month number in the blue cell. Everything else updates.</t>
        </is>
      </c>
    </row>
    <row r="4">
      <c r="A4" s="4" t="inlineStr">
        <is>
          <t>Month number (1 to 12)</t>
        </is>
      </c>
      <c r="B4" s="6" t="n">
        <v>6</v>
      </c>
    </row>
    <row r="6">
      <c r="A6" s="7" t="inlineStr">
        <is>
          <t>Line</t>
        </is>
      </c>
      <c r="B6" s="8" t="inlineStr">
        <is>
          <t>Budget</t>
        </is>
      </c>
      <c r="C6" s="8" t="inlineStr">
        <is>
          <t>Actual</t>
        </is>
      </c>
      <c r="D6" s="8" t="inlineStr">
        <is>
          <t>Variance</t>
        </is>
      </c>
      <c r="E6" s="8" t="inlineStr">
        <is>
          <t>Variance %</t>
        </is>
      </c>
      <c r="F6" s="8" t="inlineStr">
        <is>
          <t>Result</t>
        </is>
      </c>
      <c r="G6" s="8" t="inlineStr">
        <is>
          <t>Budget YTD</t>
        </is>
      </c>
      <c r="H6" s="8" t="inlineStr">
        <is>
          <t>Actual YTD</t>
        </is>
      </c>
      <c r="I6" s="8" t="inlineStr">
        <is>
          <t>Variance YTD</t>
        </is>
      </c>
    </row>
    <row r="7">
      <c r="A7" s="9">
        <f>Budget!A5</f>
        <v/>
      </c>
      <c r="B7" s="10">
        <f>INDEX(Budget!C5:N5,1,$B$4)</f>
        <v/>
      </c>
      <c r="C7" s="10">
        <f>INDEX(Actual!C5:N5,1,$B$4)</f>
        <v/>
      </c>
      <c r="D7" s="10">
        <f>C7-B7</f>
        <v/>
      </c>
      <c r="E7" s="11">
        <f>IF(B7=0,0,D7/B7)</f>
        <v/>
      </c>
      <c r="F7" s="9">
        <f>IF(D7=0,"On budget",IF((Budget!B5="Income")=(D7&gt;0),"Favorable","Unfavorable"))</f>
        <v/>
      </c>
      <c r="G7" s="10">
        <f>SUMIF(Budget!$C$3:$N$3,"&lt;="&amp;$B$4,Budget!C5:N5)</f>
        <v/>
      </c>
      <c r="H7" s="10">
        <f>SUMIF(Actual!$C$3:$N$3,"&lt;="&amp;$B$4,Actual!C5:N5)</f>
        <v/>
      </c>
      <c r="I7" s="10">
        <f>H7-G7</f>
        <v/>
      </c>
    </row>
    <row r="8">
      <c r="A8" s="9">
        <f>Budget!A6</f>
        <v/>
      </c>
      <c r="B8" s="10">
        <f>INDEX(Budget!C6:N6,1,$B$4)</f>
        <v/>
      </c>
      <c r="C8" s="10">
        <f>INDEX(Actual!C6:N6,1,$B$4)</f>
        <v/>
      </c>
      <c r="D8" s="10">
        <f>C8-B8</f>
        <v/>
      </c>
      <c r="E8" s="11">
        <f>IF(B8=0,0,D8/B8)</f>
        <v/>
      </c>
      <c r="F8" s="9">
        <f>IF(D8=0,"On budget",IF((Budget!B6="Income")=(D8&gt;0),"Favorable","Unfavorable"))</f>
        <v/>
      </c>
      <c r="G8" s="10">
        <f>SUMIF(Budget!$C$3:$N$3,"&lt;="&amp;$B$4,Budget!C6:N6)</f>
        <v/>
      </c>
      <c r="H8" s="10">
        <f>SUMIF(Actual!$C$3:$N$3,"&lt;="&amp;$B$4,Actual!C6:N6)</f>
        <v/>
      </c>
      <c r="I8" s="10">
        <f>H8-G8</f>
        <v/>
      </c>
    </row>
    <row r="9">
      <c r="A9" s="9">
        <f>Budget!A7</f>
        <v/>
      </c>
      <c r="B9" s="10">
        <f>INDEX(Budget!C7:N7,1,$B$4)</f>
        <v/>
      </c>
      <c r="C9" s="10">
        <f>INDEX(Actual!C7:N7,1,$B$4)</f>
        <v/>
      </c>
      <c r="D9" s="10">
        <f>C9-B9</f>
        <v/>
      </c>
      <c r="E9" s="11">
        <f>IF(B9=0,0,D9/B9)</f>
        <v/>
      </c>
      <c r="F9" s="9">
        <f>IF(D9=0,"On budget",IF((Budget!B7="Income")=(D9&gt;0),"Favorable","Unfavorable"))</f>
        <v/>
      </c>
      <c r="G9" s="10">
        <f>SUMIF(Budget!$C$3:$N$3,"&lt;="&amp;$B$4,Budget!C7:N7)</f>
        <v/>
      </c>
      <c r="H9" s="10">
        <f>SUMIF(Actual!$C$3:$N$3,"&lt;="&amp;$B$4,Actual!C7:N7)</f>
        <v/>
      </c>
      <c r="I9" s="10">
        <f>H9-G9</f>
        <v/>
      </c>
    </row>
    <row r="10">
      <c r="A10" s="9">
        <f>Budget!A8</f>
        <v/>
      </c>
      <c r="B10" s="10">
        <f>INDEX(Budget!C8:N8,1,$B$4)</f>
        <v/>
      </c>
      <c r="C10" s="10">
        <f>INDEX(Actual!C8:N8,1,$B$4)</f>
        <v/>
      </c>
      <c r="D10" s="10">
        <f>C10-B10</f>
        <v/>
      </c>
      <c r="E10" s="11">
        <f>IF(B10=0,0,D10/B10)</f>
        <v/>
      </c>
      <c r="F10" s="9">
        <f>IF(D10=0,"On budget",IF((Budget!B8="Income")=(D10&gt;0),"Favorable","Unfavorable"))</f>
        <v/>
      </c>
      <c r="G10" s="10">
        <f>SUMIF(Budget!$C$3:$N$3,"&lt;="&amp;$B$4,Budget!C8:N8)</f>
        <v/>
      </c>
      <c r="H10" s="10">
        <f>SUMIF(Actual!$C$3:$N$3,"&lt;="&amp;$B$4,Actual!C8:N8)</f>
        <v/>
      </c>
      <c r="I10" s="10">
        <f>H10-G10</f>
        <v/>
      </c>
    </row>
    <row r="11">
      <c r="A11" s="9">
        <f>Budget!A9</f>
        <v/>
      </c>
      <c r="B11" s="10">
        <f>INDEX(Budget!C9:N9,1,$B$4)</f>
        <v/>
      </c>
      <c r="C11" s="10">
        <f>INDEX(Actual!C9:N9,1,$B$4)</f>
        <v/>
      </c>
      <c r="D11" s="10">
        <f>C11-B11</f>
        <v/>
      </c>
      <c r="E11" s="11">
        <f>IF(B11=0,0,D11/B11)</f>
        <v/>
      </c>
      <c r="F11" s="9">
        <f>IF(D11=0,"On budget",IF((Budget!B9="Income")=(D11&gt;0),"Favorable","Unfavorable"))</f>
        <v/>
      </c>
      <c r="G11" s="10">
        <f>SUMIF(Budget!$C$3:$N$3,"&lt;="&amp;$B$4,Budget!C9:N9)</f>
        <v/>
      </c>
      <c r="H11" s="10">
        <f>SUMIF(Actual!$C$3:$N$3,"&lt;="&amp;$B$4,Actual!C9:N9)</f>
        <v/>
      </c>
      <c r="I11" s="10">
        <f>H11-G11</f>
        <v/>
      </c>
    </row>
    <row r="12">
      <c r="A12" s="9">
        <f>Budget!A10</f>
        <v/>
      </c>
      <c r="B12" s="10">
        <f>INDEX(Budget!C10:N10,1,$B$4)</f>
        <v/>
      </c>
      <c r="C12" s="10">
        <f>INDEX(Actual!C10:N10,1,$B$4)</f>
        <v/>
      </c>
      <c r="D12" s="10">
        <f>C12-B12</f>
        <v/>
      </c>
      <c r="E12" s="11">
        <f>IF(B12=0,0,D12/B12)</f>
        <v/>
      </c>
      <c r="F12" s="9">
        <f>IF(D12=0,"On budget",IF((Budget!B10="Income")=(D12&gt;0),"Favorable","Unfavorable"))</f>
        <v/>
      </c>
      <c r="G12" s="10">
        <f>SUMIF(Budget!$C$3:$N$3,"&lt;="&amp;$B$4,Budget!C10:N10)</f>
        <v/>
      </c>
      <c r="H12" s="10">
        <f>SUMIF(Actual!$C$3:$N$3,"&lt;="&amp;$B$4,Actual!C10:N10)</f>
        <v/>
      </c>
      <c r="I12" s="10">
        <f>H12-G12</f>
        <v/>
      </c>
    </row>
    <row r="13">
      <c r="A13" s="9">
        <f>Budget!A11</f>
        <v/>
      </c>
      <c r="B13" s="10">
        <f>INDEX(Budget!C11:N11,1,$B$4)</f>
        <v/>
      </c>
      <c r="C13" s="10">
        <f>INDEX(Actual!C11:N11,1,$B$4)</f>
        <v/>
      </c>
      <c r="D13" s="10">
        <f>C13-B13</f>
        <v/>
      </c>
      <c r="E13" s="11">
        <f>IF(B13=0,0,D13/B13)</f>
        <v/>
      </c>
      <c r="F13" s="9">
        <f>IF(D13=0,"On budget",IF((Budget!B11="Income")=(D13&gt;0),"Favorable","Unfavorable"))</f>
        <v/>
      </c>
      <c r="G13" s="10">
        <f>SUMIF(Budget!$C$3:$N$3,"&lt;="&amp;$B$4,Budget!C11:N11)</f>
        <v/>
      </c>
      <c r="H13" s="10">
        <f>SUMIF(Actual!$C$3:$N$3,"&lt;="&amp;$B$4,Actual!C11:N11)</f>
        <v/>
      </c>
      <c r="I13" s="10">
        <f>H13-G13</f>
        <v/>
      </c>
    </row>
    <row r="14">
      <c r="A14" s="12">
        <f>Budget!A12</f>
        <v/>
      </c>
      <c r="B14" s="13">
        <f>INDEX(Budget!C12:N12,1,$B$4)</f>
        <v/>
      </c>
      <c r="C14" s="13">
        <f>INDEX(Actual!C12:N12,1,$B$4)</f>
        <v/>
      </c>
      <c r="D14" s="13">
        <f>C14-B14</f>
        <v/>
      </c>
      <c r="E14" s="14">
        <f>IF(B14=0,0,D14/B14)</f>
        <v/>
      </c>
      <c r="F14" s="15">
        <f>IF(D14=0,"On budget",IF(D14&gt;0,"Favorable","Unfavorable"))</f>
        <v/>
      </c>
      <c r="G14" s="13">
        <f>SUMIF(Budget!$C$3:$N$3,"&lt;="&amp;$B$4,Budget!C12:N12)</f>
        <v/>
      </c>
      <c r="H14" s="13">
        <f>SUMIF(Actual!$C$3:$N$3,"&lt;="&amp;$B$4,Actual!C12:N12)</f>
        <v/>
      </c>
      <c r="I14" s="13">
        <f>H14-G14</f>
        <v/>
      </c>
    </row>
  </sheetData>
  <dataValidations count="1">
    <dataValidation sqref="B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Budget by month</t>
        </is>
      </c>
    </row>
    <row r="2">
      <c r="A2" s="2" t="inlineStr">
        <is>
          <t>Blue cells are inputs.</t>
        </is>
      </c>
    </row>
    <row r="3">
      <c r="A3" s="9" t="inlineStr">
        <is>
          <t>Month number</t>
        </is>
      </c>
      <c r="C3" s="9" t="n">
        <v>1</v>
      </c>
      <c r="D3" s="9" t="n">
        <v>2</v>
      </c>
      <c r="E3" s="9" t="n">
        <v>3</v>
      </c>
      <c r="F3" s="9" t="n">
        <v>4</v>
      </c>
      <c r="G3" s="9" t="n">
        <v>5</v>
      </c>
      <c r="H3" s="9" t="n">
        <v>6</v>
      </c>
      <c r="I3" s="9" t="n">
        <v>7</v>
      </c>
      <c r="J3" s="9" t="n">
        <v>8</v>
      </c>
      <c r="K3" s="9" t="n">
        <v>9</v>
      </c>
      <c r="L3" s="9" t="n">
        <v>10</v>
      </c>
      <c r="M3" s="9" t="n">
        <v>11</v>
      </c>
      <c r="N3" s="9" t="n">
        <v>12</v>
      </c>
    </row>
    <row r="4">
      <c r="A4" s="7" t="inlineStr">
        <is>
          <t>Line</t>
        </is>
      </c>
      <c r="B4" s="8" t="inlineStr">
        <is>
          <t>Type</t>
        </is>
      </c>
      <c r="C4" s="8" t="inlineStr">
        <is>
          <t>Jan</t>
        </is>
      </c>
      <c r="D4" s="8" t="inlineStr">
        <is>
          <t>Feb</t>
        </is>
      </c>
      <c r="E4" s="8" t="inlineStr">
        <is>
          <t>Mar</t>
        </is>
      </c>
      <c r="F4" s="8" t="inlineStr">
        <is>
          <t>Apr</t>
        </is>
      </c>
      <c r="G4" s="8" t="inlineStr">
        <is>
          <t>May</t>
        </is>
      </c>
      <c r="H4" s="8" t="inlineStr">
        <is>
          <t>Jun</t>
        </is>
      </c>
      <c r="I4" s="8" t="inlineStr">
        <is>
          <t>Jul</t>
        </is>
      </c>
      <c r="J4" s="8" t="inlineStr">
        <is>
          <t>Aug</t>
        </is>
      </c>
      <c r="K4" s="8" t="inlineStr">
        <is>
          <t>Sep</t>
        </is>
      </c>
      <c r="L4" s="8" t="inlineStr">
        <is>
          <t>Oct</t>
        </is>
      </c>
      <c r="M4" s="8" t="inlineStr">
        <is>
          <t>Nov</t>
        </is>
      </c>
      <c r="N4" s="8" t="inlineStr">
        <is>
          <t>Dec</t>
        </is>
      </c>
      <c r="O4" s="8" t="inlineStr">
        <is>
          <t>Year</t>
        </is>
      </c>
    </row>
    <row r="5">
      <c r="A5" s="9" t="inlineStr">
        <is>
          <t>Revenue</t>
        </is>
      </c>
      <c r="B5" s="9" t="inlineStr">
        <is>
          <t>Income</t>
        </is>
      </c>
      <c r="C5" s="16" t="n">
        <v>50000</v>
      </c>
      <c r="D5" s="16" t="n">
        <v>52500</v>
      </c>
      <c r="E5" s="16" t="n">
        <v>55000</v>
      </c>
      <c r="F5" s="16" t="n">
        <v>57500</v>
      </c>
      <c r="G5" s="16" t="n">
        <v>60000</v>
      </c>
      <c r="H5" s="16" t="n">
        <v>62500</v>
      </c>
      <c r="I5" s="16" t="n">
        <v>65000</v>
      </c>
      <c r="J5" s="16" t="n">
        <v>67500</v>
      </c>
      <c r="K5" s="16" t="n">
        <v>70000</v>
      </c>
      <c r="L5" s="16" t="n">
        <v>72500</v>
      </c>
      <c r="M5" s="16" t="n">
        <v>75000</v>
      </c>
      <c r="N5" s="16" t="n">
        <v>77500</v>
      </c>
      <c r="O5" s="17">
        <f>SUM(C5:N5)</f>
        <v/>
      </c>
    </row>
    <row r="6">
      <c r="A6" s="9" t="inlineStr">
        <is>
          <t>Cost of revenue</t>
        </is>
      </c>
      <c r="B6" s="9" t="inlineStr">
        <is>
          <t>Cost</t>
        </is>
      </c>
      <c r="C6" s="16" t="n">
        <v>10000</v>
      </c>
      <c r="D6" s="16" t="n">
        <v>10500</v>
      </c>
      <c r="E6" s="16" t="n">
        <v>11000</v>
      </c>
      <c r="F6" s="16" t="n">
        <v>11500</v>
      </c>
      <c r="G6" s="16" t="n">
        <v>12000</v>
      </c>
      <c r="H6" s="16" t="n">
        <v>12500</v>
      </c>
      <c r="I6" s="16" t="n">
        <v>13000</v>
      </c>
      <c r="J6" s="16" t="n">
        <v>13500</v>
      </c>
      <c r="K6" s="16" t="n">
        <v>14000</v>
      </c>
      <c r="L6" s="16" t="n">
        <v>14500</v>
      </c>
      <c r="M6" s="16" t="n">
        <v>15000</v>
      </c>
      <c r="N6" s="16" t="n">
        <v>15500</v>
      </c>
      <c r="O6" s="17">
        <f>SUM(C6:N6)</f>
        <v/>
      </c>
    </row>
    <row r="7">
      <c r="A7" s="9" t="inlineStr">
        <is>
          <t>Payroll</t>
        </is>
      </c>
      <c r="B7" s="9" t="inlineStr">
        <is>
          <t>Cost</t>
        </is>
      </c>
      <c r="C7" s="16" t="n">
        <v>30000</v>
      </c>
      <c r="D7" s="16" t="n">
        <v>30000</v>
      </c>
      <c r="E7" s="16" t="n">
        <v>30000</v>
      </c>
      <c r="F7" s="16" t="n">
        <v>30000</v>
      </c>
      <c r="G7" s="16" t="n">
        <v>30000</v>
      </c>
      <c r="H7" s="16" t="n">
        <v>30000</v>
      </c>
      <c r="I7" s="16" t="n">
        <v>34000</v>
      </c>
      <c r="J7" s="16" t="n">
        <v>34000</v>
      </c>
      <c r="K7" s="16" t="n">
        <v>34000</v>
      </c>
      <c r="L7" s="16" t="n">
        <v>34000</v>
      </c>
      <c r="M7" s="16" t="n">
        <v>34000</v>
      </c>
      <c r="N7" s="16" t="n">
        <v>34000</v>
      </c>
      <c r="O7" s="17">
        <f>SUM(C7:N7)</f>
        <v/>
      </c>
    </row>
    <row r="8">
      <c r="A8" s="9" t="inlineStr">
        <is>
          <t>Marketing</t>
        </is>
      </c>
      <c r="B8" s="9" t="inlineStr">
        <is>
          <t>Cost</t>
        </is>
      </c>
      <c r="C8" s="16" t="n">
        <v>6000</v>
      </c>
      <c r="D8" s="16" t="n">
        <v>6000</v>
      </c>
      <c r="E8" s="16" t="n">
        <v>6000</v>
      </c>
      <c r="F8" s="16" t="n">
        <v>6000</v>
      </c>
      <c r="G8" s="16" t="n">
        <v>6000</v>
      </c>
      <c r="H8" s="16" t="n">
        <v>6000</v>
      </c>
      <c r="I8" s="16" t="n">
        <v>6000</v>
      </c>
      <c r="J8" s="16" t="n">
        <v>6000</v>
      </c>
      <c r="K8" s="16" t="n">
        <v>6000</v>
      </c>
      <c r="L8" s="16" t="n">
        <v>6000</v>
      </c>
      <c r="M8" s="16" t="n">
        <v>6000</v>
      </c>
      <c r="N8" s="16" t="n">
        <v>6000</v>
      </c>
      <c r="O8" s="17">
        <f>SUM(C8:N8)</f>
        <v/>
      </c>
    </row>
    <row r="9">
      <c r="A9" s="9" t="inlineStr">
        <is>
          <t>Software</t>
        </is>
      </c>
      <c r="B9" s="9" t="inlineStr">
        <is>
          <t>Cost</t>
        </is>
      </c>
      <c r="C9" s="16" t="n">
        <v>2500</v>
      </c>
      <c r="D9" s="16" t="n">
        <v>2500</v>
      </c>
      <c r="E9" s="16" t="n">
        <v>2500</v>
      </c>
      <c r="F9" s="16" t="n">
        <v>2500</v>
      </c>
      <c r="G9" s="16" t="n">
        <v>2500</v>
      </c>
      <c r="H9" s="16" t="n">
        <v>2500</v>
      </c>
      <c r="I9" s="16" t="n">
        <v>2500</v>
      </c>
      <c r="J9" s="16" t="n">
        <v>2500</v>
      </c>
      <c r="K9" s="16" t="n">
        <v>2500</v>
      </c>
      <c r="L9" s="16" t="n">
        <v>2500</v>
      </c>
      <c r="M9" s="16" t="n">
        <v>2500</v>
      </c>
      <c r="N9" s="16" t="n">
        <v>2500</v>
      </c>
      <c r="O9" s="17">
        <f>SUM(C9:N9)</f>
        <v/>
      </c>
    </row>
    <row r="10">
      <c r="A10" s="9" t="inlineStr">
        <is>
          <t>Rent and office</t>
        </is>
      </c>
      <c r="B10" s="9" t="inlineStr">
        <is>
          <t>Cost</t>
        </is>
      </c>
      <c r="C10" s="16" t="n">
        <v>4000</v>
      </c>
      <c r="D10" s="16" t="n">
        <v>4000</v>
      </c>
      <c r="E10" s="16" t="n">
        <v>4000</v>
      </c>
      <c r="F10" s="16" t="n">
        <v>4000</v>
      </c>
      <c r="G10" s="16" t="n">
        <v>4000</v>
      </c>
      <c r="H10" s="16" t="n">
        <v>4000</v>
      </c>
      <c r="I10" s="16" t="n">
        <v>4000</v>
      </c>
      <c r="J10" s="16" t="n">
        <v>4000</v>
      </c>
      <c r="K10" s="16" t="n">
        <v>4000</v>
      </c>
      <c r="L10" s="16" t="n">
        <v>4000</v>
      </c>
      <c r="M10" s="16" t="n">
        <v>4000</v>
      </c>
      <c r="N10" s="16" t="n">
        <v>4000</v>
      </c>
      <c r="O10" s="17">
        <f>SUM(C10:N10)</f>
        <v/>
      </c>
    </row>
    <row r="11">
      <c r="A11" s="9" t="inlineStr">
        <is>
          <t>Other costs</t>
        </is>
      </c>
      <c r="B11" s="9" t="inlineStr">
        <is>
          <t>Cost</t>
        </is>
      </c>
      <c r="C11" s="16" t="n">
        <v>2000</v>
      </c>
      <c r="D11" s="16" t="n">
        <v>2000</v>
      </c>
      <c r="E11" s="16" t="n">
        <v>2000</v>
      </c>
      <c r="F11" s="16" t="n">
        <v>2000</v>
      </c>
      <c r="G11" s="16" t="n">
        <v>2000</v>
      </c>
      <c r="H11" s="16" t="n">
        <v>2000</v>
      </c>
      <c r="I11" s="16" t="n">
        <v>2000</v>
      </c>
      <c r="J11" s="16" t="n">
        <v>2000</v>
      </c>
      <c r="K11" s="16" t="n">
        <v>2000</v>
      </c>
      <c r="L11" s="16" t="n">
        <v>2000</v>
      </c>
      <c r="M11" s="16" t="n">
        <v>2000</v>
      </c>
      <c r="N11" s="16" t="n">
        <v>2000</v>
      </c>
      <c r="O11" s="17">
        <f>SUM(C11:N11)</f>
        <v/>
      </c>
    </row>
    <row r="12">
      <c r="A12" s="4" t="inlineStr">
        <is>
          <t>Operating profit</t>
        </is>
      </c>
      <c r="C12" s="13">
        <f>SUMIF($B$5:$B$11,"Income",C5:C11)-SUMIF($B$5:$B$11,"Cost",C5:C11)</f>
        <v/>
      </c>
      <c r="D12" s="13">
        <f>SUMIF($B$5:$B$11,"Income",D5:D11)-SUMIF($B$5:$B$11,"Cost",D5:D11)</f>
        <v/>
      </c>
      <c r="E12" s="13">
        <f>SUMIF($B$5:$B$11,"Income",E5:E11)-SUMIF($B$5:$B$11,"Cost",E5:E11)</f>
        <v/>
      </c>
      <c r="F12" s="13">
        <f>SUMIF($B$5:$B$11,"Income",F5:F11)-SUMIF($B$5:$B$11,"Cost",F5:F11)</f>
        <v/>
      </c>
      <c r="G12" s="13">
        <f>SUMIF($B$5:$B$11,"Income",G5:G11)-SUMIF($B$5:$B$11,"Cost",G5:G11)</f>
        <v/>
      </c>
      <c r="H12" s="13">
        <f>SUMIF($B$5:$B$11,"Income",H5:H11)-SUMIF($B$5:$B$11,"Cost",H5:H11)</f>
        <v/>
      </c>
      <c r="I12" s="13">
        <f>SUMIF($B$5:$B$11,"Income",I5:I11)-SUMIF($B$5:$B$11,"Cost",I5:I11)</f>
        <v/>
      </c>
      <c r="J12" s="13">
        <f>SUMIF($B$5:$B$11,"Income",J5:J11)-SUMIF($B$5:$B$11,"Cost",J5:J11)</f>
        <v/>
      </c>
      <c r="K12" s="13">
        <f>SUMIF($B$5:$B$11,"Income",K5:K11)-SUMIF($B$5:$B$11,"Cost",K5:K11)</f>
        <v/>
      </c>
      <c r="L12" s="13">
        <f>SUMIF($B$5:$B$11,"Income",L5:L11)-SUMIF($B$5:$B$11,"Cost",L5:L11)</f>
        <v/>
      </c>
      <c r="M12" s="13">
        <f>SUMIF($B$5:$B$11,"Income",M5:M11)-SUMIF($B$5:$B$11,"Cost",M5:M11)</f>
        <v/>
      </c>
      <c r="N12" s="13">
        <f>SUMIF($B$5:$B$11,"Income",N5:N11)-SUMIF($B$5:$B$11,"Cost",N5:N11)</f>
        <v/>
      </c>
      <c r="O12" s="13">
        <f>SUMIF($B$5:$B$11,"Income",O5:O11)-SUMIF($B$5:$B$11,"Cost",O5:O11)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Actual by month</t>
        </is>
      </c>
    </row>
    <row r="2">
      <c r="A2" s="2" t="inlineStr">
        <is>
          <t>Blue cells are inputs.</t>
        </is>
      </c>
    </row>
    <row r="3">
      <c r="A3" s="9" t="inlineStr">
        <is>
          <t>Month number</t>
        </is>
      </c>
      <c r="C3" s="9" t="n">
        <v>1</v>
      </c>
      <c r="D3" s="9" t="n">
        <v>2</v>
      </c>
      <c r="E3" s="9" t="n">
        <v>3</v>
      </c>
      <c r="F3" s="9" t="n">
        <v>4</v>
      </c>
      <c r="G3" s="9" t="n">
        <v>5</v>
      </c>
      <c r="H3" s="9" t="n">
        <v>6</v>
      </c>
      <c r="I3" s="9" t="n">
        <v>7</v>
      </c>
      <c r="J3" s="9" t="n">
        <v>8</v>
      </c>
      <c r="K3" s="9" t="n">
        <v>9</v>
      </c>
      <c r="L3" s="9" t="n">
        <v>10</v>
      </c>
      <c r="M3" s="9" t="n">
        <v>11</v>
      </c>
      <c r="N3" s="9" t="n">
        <v>12</v>
      </c>
    </row>
    <row r="4">
      <c r="A4" s="7" t="inlineStr">
        <is>
          <t>Line</t>
        </is>
      </c>
      <c r="B4" s="8" t="inlineStr">
        <is>
          <t>Type</t>
        </is>
      </c>
      <c r="C4" s="8" t="inlineStr">
        <is>
          <t>Jan</t>
        </is>
      </c>
      <c r="D4" s="8" t="inlineStr">
        <is>
          <t>Feb</t>
        </is>
      </c>
      <c r="E4" s="8" t="inlineStr">
        <is>
          <t>Mar</t>
        </is>
      </c>
      <c r="F4" s="8" t="inlineStr">
        <is>
          <t>Apr</t>
        </is>
      </c>
      <c r="G4" s="8" t="inlineStr">
        <is>
          <t>May</t>
        </is>
      </c>
      <c r="H4" s="8" t="inlineStr">
        <is>
          <t>Jun</t>
        </is>
      </c>
      <c r="I4" s="8" t="inlineStr">
        <is>
          <t>Jul</t>
        </is>
      </c>
      <c r="J4" s="8" t="inlineStr">
        <is>
          <t>Aug</t>
        </is>
      </c>
      <c r="K4" s="8" t="inlineStr">
        <is>
          <t>Sep</t>
        </is>
      </c>
      <c r="L4" s="8" t="inlineStr">
        <is>
          <t>Oct</t>
        </is>
      </c>
      <c r="M4" s="8" t="inlineStr">
        <is>
          <t>Nov</t>
        </is>
      </c>
      <c r="N4" s="8" t="inlineStr">
        <is>
          <t>Dec</t>
        </is>
      </c>
      <c r="O4" s="8" t="inlineStr">
        <is>
          <t>Year</t>
        </is>
      </c>
    </row>
    <row r="5">
      <c r="A5" s="9" t="inlineStr">
        <is>
          <t>Revenue</t>
        </is>
      </c>
      <c r="B5" s="9" t="inlineStr">
        <is>
          <t>Income</t>
        </is>
      </c>
      <c r="C5" s="16" t="n">
        <v>48000</v>
      </c>
      <c r="D5" s="16" t="n">
        <v>51500</v>
      </c>
      <c r="E5" s="16" t="n">
        <v>55000</v>
      </c>
      <c r="F5" s="16" t="n">
        <v>54000</v>
      </c>
      <c r="G5" s="16" t="n">
        <v>60500</v>
      </c>
      <c r="H5" s="16" t="n">
        <v>63000</v>
      </c>
      <c r="I5" s="16" t="n">
        <v>64000</v>
      </c>
      <c r="J5" s="16" t="n">
        <v>66500</v>
      </c>
      <c r="K5" s="16" t="n">
        <v>70500</v>
      </c>
      <c r="L5" s="16" t="n">
        <v>71000</v>
      </c>
      <c r="M5" s="16" t="n">
        <v>75500</v>
      </c>
      <c r="N5" s="16" t="n">
        <v>78000</v>
      </c>
      <c r="O5" s="17">
        <f>SUM(C5:N5)</f>
        <v/>
      </c>
    </row>
    <row r="6">
      <c r="A6" s="9" t="inlineStr">
        <is>
          <t>Cost of revenue</t>
        </is>
      </c>
      <c r="B6" s="9" t="inlineStr">
        <is>
          <t>Cost</t>
        </is>
      </c>
      <c r="C6" s="16" t="n">
        <v>9800</v>
      </c>
      <c r="D6" s="16" t="n">
        <v>10600</v>
      </c>
      <c r="E6" s="16" t="n">
        <v>11400</v>
      </c>
      <c r="F6" s="16" t="n">
        <v>11600</v>
      </c>
      <c r="G6" s="16" t="n">
        <v>12500</v>
      </c>
      <c r="H6" s="16" t="n">
        <v>13900</v>
      </c>
      <c r="I6" s="16" t="n">
        <v>13200</v>
      </c>
      <c r="J6" s="16" t="n">
        <v>13800</v>
      </c>
      <c r="K6" s="16" t="n">
        <v>14600</v>
      </c>
      <c r="L6" s="16" t="n">
        <v>14400</v>
      </c>
      <c r="M6" s="16" t="n">
        <v>15300</v>
      </c>
      <c r="N6" s="16" t="n">
        <v>16100</v>
      </c>
      <c r="O6" s="17">
        <f>SUM(C6:N6)</f>
        <v/>
      </c>
    </row>
    <row r="7">
      <c r="A7" s="9" t="inlineStr">
        <is>
          <t>Payroll</t>
        </is>
      </c>
      <c r="B7" s="9" t="inlineStr">
        <is>
          <t>Cost</t>
        </is>
      </c>
      <c r="C7" s="16" t="n">
        <v>30000</v>
      </c>
      <c r="D7" s="16" t="n">
        <v>30000</v>
      </c>
      <c r="E7" s="16" t="n">
        <v>30500</v>
      </c>
      <c r="F7" s="16" t="n">
        <v>30500</v>
      </c>
      <c r="G7" s="16" t="n">
        <v>30500</v>
      </c>
      <c r="H7" s="16" t="n">
        <v>33800</v>
      </c>
      <c r="I7" s="16" t="n">
        <v>34000</v>
      </c>
      <c r="J7" s="16" t="n">
        <v>34000</v>
      </c>
      <c r="K7" s="16" t="n">
        <v>34200</v>
      </c>
      <c r="L7" s="16" t="n">
        <v>34200</v>
      </c>
      <c r="M7" s="16" t="n">
        <v>34400</v>
      </c>
      <c r="N7" s="16" t="n">
        <v>34400</v>
      </c>
      <c r="O7" s="17">
        <f>SUM(C7:N7)</f>
        <v/>
      </c>
    </row>
    <row r="8">
      <c r="A8" s="9" t="inlineStr">
        <is>
          <t>Marketing</t>
        </is>
      </c>
      <c r="B8" s="9" t="inlineStr">
        <is>
          <t>Cost</t>
        </is>
      </c>
      <c r="C8" s="16" t="n">
        <v>5200</v>
      </c>
      <c r="D8" s="16" t="n">
        <v>6400</v>
      </c>
      <c r="E8" s="16" t="n">
        <v>7100</v>
      </c>
      <c r="F8" s="16" t="n">
        <v>5800</v>
      </c>
      <c r="G8" s="16" t="n">
        <v>6900</v>
      </c>
      <c r="H8" s="16" t="n">
        <v>8200</v>
      </c>
      <c r="I8" s="16" t="n">
        <v>6100</v>
      </c>
      <c r="J8" s="16" t="n">
        <v>5900</v>
      </c>
      <c r="K8" s="16" t="n">
        <v>6600</v>
      </c>
      <c r="L8" s="16" t="n">
        <v>7000</v>
      </c>
      <c r="M8" s="16" t="n">
        <v>6200</v>
      </c>
      <c r="N8" s="16" t="n">
        <v>6400</v>
      </c>
      <c r="O8" s="17">
        <f>SUM(C8:N8)</f>
        <v/>
      </c>
    </row>
    <row r="9">
      <c r="A9" s="9" t="inlineStr">
        <is>
          <t>Software</t>
        </is>
      </c>
      <c r="B9" s="9" t="inlineStr">
        <is>
          <t>Cost</t>
        </is>
      </c>
      <c r="C9" s="16" t="n">
        <v>2450</v>
      </c>
      <c r="D9" s="16" t="n">
        <v>2450</v>
      </c>
      <c r="E9" s="16" t="n">
        <v>2600</v>
      </c>
      <c r="F9" s="16" t="n">
        <v>2600</v>
      </c>
      <c r="G9" s="16" t="n">
        <v>2600</v>
      </c>
      <c r="H9" s="16" t="n">
        <v>2750</v>
      </c>
      <c r="I9" s="16" t="n">
        <v>2750</v>
      </c>
      <c r="J9" s="16" t="n">
        <v>2750</v>
      </c>
      <c r="K9" s="16" t="n">
        <v>2800</v>
      </c>
      <c r="L9" s="16" t="n">
        <v>2800</v>
      </c>
      <c r="M9" s="16" t="n">
        <v>2800</v>
      </c>
      <c r="N9" s="16" t="n">
        <v>2900</v>
      </c>
      <c r="O9" s="17">
        <f>SUM(C9:N9)</f>
        <v/>
      </c>
    </row>
    <row r="10">
      <c r="A10" s="9" t="inlineStr">
        <is>
          <t>Rent and office</t>
        </is>
      </c>
      <c r="B10" s="9" t="inlineStr">
        <is>
          <t>Cost</t>
        </is>
      </c>
      <c r="C10" s="16" t="n">
        <v>4000</v>
      </c>
      <c r="D10" s="16" t="n">
        <v>4000</v>
      </c>
      <c r="E10" s="16" t="n">
        <v>4000</v>
      </c>
      <c r="F10" s="16" t="n">
        <v>4000</v>
      </c>
      <c r="G10" s="16" t="n">
        <v>4000</v>
      </c>
      <c r="H10" s="16" t="n">
        <v>4000</v>
      </c>
      <c r="I10" s="16" t="n">
        <v>4000</v>
      </c>
      <c r="J10" s="16" t="n">
        <v>4000</v>
      </c>
      <c r="K10" s="16" t="n">
        <v>4000</v>
      </c>
      <c r="L10" s="16" t="n">
        <v>4000</v>
      </c>
      <c r="M10" s="16" t="n">
        <v>4000</v>
      </c>
      <c r="N10" s="16" t="n">
        <v>4000</v>
      </c>
      <c r="O10" s="17">
        <f>SUM(C10:N10)</f>
        <v/>
      </c>
    </row>
    <row r="11">
      <c r="A11" s="9" t="inlineStr">
        <is>
          <t>Other costs</t>
        </is>
      </c>
      <c r="B11" s="9" t="inlineStr">
        <is>
          <t>Cost</t>
        </is>
      </c>
      <c r="C11" s="16" t="n">
        <v>1700</v>
      </c>
      <c r="D11" s="16" t="n">
        <v>2300</v>
      </c>
      <c r="E11" s="16" t="n">
        <v>1900</v>
      </c>
      <c r="F11" s="16" t="n">
        <v>2600</v>
      </c>
      <c r="G11" s="16" t="n">
        <v>1800</v>
      </c>
      <c r="H11" s="16" t="n">
        <v>2100</v>
      </c>
      <c r="I11" s="16" t="n">
        <v>2000</v>
      </c>
      <c r="J11" s="16" t="n">
        <v>1950</v>
      </c>
      <c r="K11" s="16" t="n">
        <v>2200</v>
      </c>
      <c r="L11" s="16" t="n">
        <v>2050</v>
      </c>
      <c r="M11" s="16" t="n">
        <v>1900</v>
      </c>
      <c r="N11" s="16" t="n">
        <v>2150</v>
      </c>
      <c r="O11" s="17">
        <f>SUM(C11:N11)</f>
        <v/>
      </c>
    </row>
    <row r="12">
      <c r="A12" s="4" t="inlineStr">
        <is>
          <t>Operating profit</t>
        </is>
      </c>
      <c r="C12" s="13">
        <f>SUMIF($B$5:$B$11,"Income",C5:C11)-SUMIF($B$5:$B$11,"Cost",C5:C11)</f>
        <v/>
      </c>
      <c r="D12" s="13">
        <f>SUMIF($B$5:$B$11,"Income",D5:D11)-SUMIF($B$5:$B$11,"Cost",D5:D11)</f>
        <v/>
      </c>
      <c r="E12" s="13">
        <f>SUMIF($B$5:$B$11,"Income",E5:E11)-SUMIF($B$5:$B$11,"Cost",E5:E11)</f>
        <v/>
      </c>
      <c r="F12" s="13">
        <f>SUMIF($B$5:$B$11,"Income",F5:F11)-SUMIF($B$5:$B$11,"Cost",F5:F11)</f>
        <v/>
      </c>
      <c r="G12" s="13">
        <f>SUMIF($B$5:$B$11,"Income",G5:G11)-SUMIF($B$5:$B$11,"Cost",G5:G11)</f>
        <v/>
      </c>
      <c r="H12" s="13">
        <f>SUMIF($B$5:$B$11,"Income",H5:H11)-SUMIF($B$5:$B$11,"Cost",H5:H11)</f>
        <v/>
      </c>
      <c r="I12" s="13">
        <f>SUMIF($B$5:$B$11,"Income",I5:I11)-SUMIF($B$5:$B$11,"Cost",I5:I11)</f>
        <v/>
      </c>
      <c r="J12" s="13">
        <f>SUMIF($B$5:$B$11,"Income",J5:J11)-SUMIF($B$5:$B$11,"Cost",J5:J11)</f>
        <v/>
      </c>
      <c r="K12" s="13">
        <f>SUMIF($B$5:$B$11,"Income",K5:K11)-SUMIF($B$5:$B$11,"Cost",K5:K11)</f>
        <v/>
      </c>
      <c r="L12" s="13">
        <f>SUMIF($B$5:$B$11,"Income",L5:L11)-SUMIF($B$5:$B$11,"Cost",L5:L11)</f>
        <v/>
      </c>
      <c r="M12" s="13">
        <f>SUMIF($B$5:$B$11,"Income",M5:M11)-SUMIF($B$5:$B$11,"Cost",M5:M11)</f>
        <v/>
      </c>
      <c r="N12" s="13">
        <f>SUMIF($B$5:$B$11,"Income",N5:N11)-SUMIF($B$5:$B$11,"Cost",N5:N11)</f>
        <v/>
      </c>
      <c r="O12" s="13">
        <f>SUMIF($B$5:$B$11,"Income",O5:O11)-SUMIF($B$5:$B$11,"Cost",O5:O11)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2026-09-21T21:23:00Z</dcterms:created>
  <dcterms:modified xsi:type="dcterms:W3CDTF">2026-09-21T21:23:00Z</dcterms:modified>
</cp:coreProperties>
</file>